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7635" windowHeight="3660"/>
  </bookViews>
  <sheets>
    <sheet name="Plan1" sheetId="1" r:id="rId1"/>
    <sheet name="Plan2" sheetId="2" r:id="rId2"/>
    <sheet name="Plan3" sheetId="3" r:id="rId3"/>
  </sheets>
  <definedNames>
    <definedName name="_xlnm.Print_Area" localSheetId="0">Plan1!$A$28:$I$51</definedName>
  </definedNames>
  <calcPr calcId="125725"/>
</workbook>
</file>

<file path=xl/calcChain.xml><?xml version="1.0" encoding="utf-8"?>
<calcChain xmlns="http://schemas.openxmlformats.org/spreadsheetml/2006/main">
  <c r="G18" i="1"/>
  <c r="H18" s="1"/>
  <c r="I18" s="1"/>
  <c r="G19"/>
  <c r="H19" s="1"/>
  <c r="I19" s="1"/>
  <c r="G17"/>
  <c r="H17" s="1"/>
  <c r="I17" s="1"/>
  <c r="G15"/>
  <c r="H15" s="1"/>
  <c r="I15" s="1"/>
  <c r="G14"/>
  <c r="H14" s="1"/>
  <c r="I14" s="1"/>
  <c r="G13"/>
  <c r="H13" s="1"/>
  <c r="I13" s="1"/>
  <c r="C13"/>
  <c r="G12"/>
  <c r="H12" s="1"/>
  <c r="I12" s="1"/>
  <c r="G11"/>
  <c r="H11" s="1"/>
  <c r="I11" s="1"/>
  <c r="C11"/>
  <c r="I10"/>
  <c r="H10"/>
  <c r="G10"/>
  <c r="G9"/>
  <c r="H9" s="1"/>
  <c r="I9" s="1"/>
  <c r="C9"/>
  <c r="H8"/>
  <c r="I8" s="1"/>
  <c r="G8"/>
  <c r="G7"/>
  <c r="H7" s="1"/>
  <c r="H22" l="1"/>
  <c r="I7"/>
  <c r="I22" s="1"/>
</calcChain>
</file>

<file path=xl/sharedStrings.xml><?xml version="1.0" encoding="utf-8"?>
<sst xmlns="http://schemas.openxmlformats.org/spreadsheetml/2006/main" count="45" uniqueCount="34">
  <si>
    <t>qde.</t>
  </si>
  <si>
    <t>unid.</t>
  </si>
  <si>
    <t>materiais</t>
  </si>
  <si>
    <t>mão de obra</t>
  </si>
  <si>
    <t>m</t>
  </si>
  <si>
    <t>Descrição dos serviços</t>
  </si>
  <si>
    <t>ítem</t>
  </si>
  <si>
    <t>R$ -unit.</t>
  </si>
  <si>
    <t>R$ -total</t>
  </si>
  <si>
    <t>Total Geral</t>
  </si>
  <si>
    <t>Local: CPP - Unidade Centro -  Quadra de Esportes</t>
  </si>
  <si>
    <t>m²</t>
  </si>
  <si>
    <t xml:space="preserve">Remoção de Terças de madeira  6x12 </t>
  </si>
  <si>
    <t>Reparos  e alinhamento nas tesouras de madeira, utilizando material retirado do enterçamento</t>
  </si>
  <si>
    <t>MAT+MO</t>
  </si>
  <si>
    <t>pç</t>
  </si>
  <si>
    <t>R$ -unit</t>
  </si>
  <si>
    <t>global</t>
  </si>
  <si>
    <t>ítem c/ BDI</t>
  </si>
  <si>
    <t>LABORATÓRIO:  GEOGRAFIA</t>
  </si>
  <si>
    <t>Pintura em parede interna: látex branco; Externa: látex branco e azul, conforme existente. Inclui neste ítem, pequenos reparos com massa de areia/cal /cimento, nos locais com  trincas e fissuras na alvenaria.</t>
  </si>
  <si>
    <t>R$ -total (s/BDI)</t>
  </si>
  <si>
    <t>R$ -total (C/BDI)</t>
  </si>
  <si>
    <t>Cobertura com telha de aço_aço (duplo), cor branco,  com miolo termo isolante PUR/PIR, E=5cm , larg. útil100cm, comprimento = 7,0m,incl. acessor. fixação e vedação</t>
  </si>
  <si>
    <t>Remoção de Luminárias e ventiladores de teto-com reaproveitamento parcial (Lâmpadas  e calhas serão substituidas por lâmpadas LED - do mesmo padrão)</t>
  </si>
  <si>
    <t>Remoção e bota fora de fôrro de madeira sem reaproveitamento</t>
  </si>
  <si>
    <t>Remoção e bota fora de telha de fibro-cimento, sem reaproveitamento</t>
  </si>
  <si>
    <t>Pintura, em mínimo 2 (duas) demãos ,  tinta esmalte, cor branco, todo madeiramento do telhado(terças e tesouras).</t>
  </si>
  <si>
    <t>Instalação dos rufos - rufos novos)</t>
  </si>
  <si>
    <t>Remoção dos rufos sem reaproveitamento</t>
  </si>
  <si>
    <t>Re-instalar luminárias e Ventiladores (existentes) de teto, aparentes, sendo 12 calhas com 2 lâmpadas cada, tipo LED (calas e lâmpadas, novas).</t>
  </si>
  <si>
    <t>Limpeza final/ bota fora/ajustes finais</t>
  </si>
  <si>
    <t>Colocação de terças de aço, U enrijecido 75x40x15x2,6mm</t>
  </si>
  <si>
    <t>PRAZO DE EXECUÇÃO: 30 dias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</si>
</sst>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1" applyFont="1"/>
    <xf numFmtId="43" fontId="0" fillId="0" borderId="0" xfId="1" applyFont="1" applyAlignment="1">
      <alignment horizontal="center"/>
    </xf>
    <xf numFmtId="0" fontId="0" fillId="0" borderId="2" xfId="0" applyBorder="1"/>
    <xf numFmtId="43" fontId="0" fillId="0" borderId="2" xfId="1" applyFont="1" applyBorder="1"/>
    <xf numFmtId="0" fontId="0" fillId="0" borderId="5" xfId="0" applyBorder="1"/>
    <xf numFmtId="43" fontId="0" fillId="0" borderId="5" xfId="1" applyFont="1" applyBorder="1"/>
    <xf numFmtId="43" fontId="0" fillId="0" borderId="5" xfId="1" applyFont="1" applyBorder="1" applyAlignment="1">
      <alignment horizontal="center"/>
    </xf>
    <xf numFmtId="0" fontId="0" fillId="0" borderId="7" xfId="0" applyBorder="1"/>
    <xf numFmtId="43" fontId="0" fillId="0" borderId="2" xfId="1" applyFont="1" applyBorder="1" applyAlignment="1">
      <alignment horizontal="center"/>
    </xf>
    <xf numFmtId="164" fontId="0" fillId="0" borderId="0" xfId="1" applyNumberFormat="1" applyFont="1" applyAlignment="1">
      <alignment horizontal="center" vertical="center"/>
    </xf>
    <xf numFmtId="43" fontId="0" fillId="0" borderId="0" xfId="0" applyNumberFormat="1"/>
    <xf numFmtId="0" fontId="0" fillId="0" borderId="3" xfId="0" applyBorder="1"/>
    <xf numFmtId="0" fontId="0" fillId="0" borderId="6" xfId="0" applyBorder="1"/>
    <xf numFmtId="0" fontId="0" fillId="0" borderId="0" xfId="0" applyBorder="1"/>
    <xf numFmtId="43" fontId="0" fillId="0" borderId="0" xfId="1" applyFont="1" applyBorder="1" applyAlignment="1">
      <alignment horizontal="center"/>
    </xf>
    <xf numFmtId="43" fontId="0" fillId="0" borderId="0" xfId="1" applyFont="1" applyBorder="1"/>
    <xf numFmtId="164" fontId="0" fillId="0" borderId="1" xfId="1" applyNumberFormat="1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164" fontId="0" fillId="0" borderId="9" xfId="1" applyNumberFormat="1" applyFont="1" applyBorder="1" applyAlignment="1">
      <alignment horizontal="center" vertical="center"/>
    </xf>
    <xf numFmtId="43" fontId="0" fillId="0" borderId="10" xfId="1" applyFont="1" applyBorder="1"/>
    <xf numFmtId="0" fontId="0" fillId="0" borderId="11" xfId="0" applyBorder="1"/>
    <xf numFmtId="164" fontId="0" fillId="0" borderId="8" xfId="1" applyNumberFormat="1" applyFont="1" applyBorder="1" applyAlignment="1">
      <alignment horizontal="center" vertical="center"/>
    </xf>
    <xf numFmtId="0" fontId="0" fillId="0" borderId="8" xfId="0" applyBorder="1"/>
    <xf numFmtId="43" fontId="0" fillId="0" borderId="8" xfId="1" applyFont="1" applyBorder="1" applyAlignment="1">
      <alignment horizontal="center"/>
    </xf>
    <xf numFmtId="43" fontId="0" fillId="0" borderId="8" xfId="1" applyFont="1" applyBorder="1" applyAlignment="1">
      <alignment horizontal="center" wrapText="1"/>
    </xf>
    <xf numFmtId="43" fontId="0" fillId="0" borderId="8" xfId="1" applyFont="1" applyFill="1" applyBorder="1" applyAlignment="1">
      <alignment horizontal="center" wrapText="1"/>
    </xf>
    <xf numFmtId="164" fontId="0" fillId="0" borderId="12" xfId="1" applyNumberFormat="1" applyFont="1" applyBorder="1" applyAlignment="1">
      <alignment horizontal="center" vertical="center"/>
    </xf>
    <xf numFmtId="0" fontId="0" fillId="0" borderId="12" xfId="0" applyBorder="1" applyAlignment="1">
      <alignment wrapText="1"/>
    </xf>
    <xf numFmtId="43" fontId="0" fillId="0" borderId="12" xfId="1" applyFont="1" applyBorder="1" applyAlignment="1">
      <alignment horizontal="center"/>
    </xf>
    <xf numFmtId="0" fontId="0" fillId="0" borderId="12" xfId="0" applyBorder="1"/>
    <xf numFmtId="43" fontId="0" fillId="0" borderId="12" xfId="1" applyFont="1" applyBorder="1"/>
    <xf numFmtId="43" fontId="0" fillId="0" borderId="12" xfId="0" applyNumberFormat="1" applyBorder="1"/>
    <xf numFmtId="164" fontId="0" fillId="0" borderId="13" xfId="1" applyNumberFormat="1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43" fontId="0" fillId="0" borderId="13" xfId="1" applyFont="1" applyBorder="1"/>
    <xf numFmtId="43" fontId="0" fillId="0" borderId="13" xfId="0" applyNumberFormat="1" applyBorder="1"/>
    <xf numFmtId="43" fontId="0" fillId="0" borderId="13" xfId="1" applyFont="1" applyBorder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left" wrapText="1"/>
    </xf>
    <xf numFmtId="0" fontId="0" fillId="0" borderId="13" xfId="0" applyFill="1" applyBorder="1"/>
    <xf numFmtId="0" fontId="2" fillId="0" borderId="13" xfId="0" applyFont="1" applyFill="1" applyBorder="1" applyAlignment="1">
      <alignment horizontal="left" vertical="top" wrapText="1"/>
    </xf>
    <xf numFmtId="43" fontId="0" fillId="0" borderId="14" xfId="1" applyFont="1" applyBorder="1"/>
    <xf numFmtId="43" fontId="0" fillId="0" borderId="14" xfId="0" applyNumberFormat="1" applyBorder="1"/>
    <xf numFmtId="43" fontId="0" fillId="0" borderId="15" xfId="1" applyFont="1" applyBorder="1"/>
    <xf numFmtId="43" fontId="0" fillId="0" borderId="8" xfId="1" applyFont="1" applyBorder="1"/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left" vertical="top" wrapText="1"/>
    </xf>
    <xf numFmtId="43" fontId="0" fillId="0" borderId="8" xfId="1" applyFont="1" applyBorder="1" applyAlignment="1">
      <alignment horizontal="center"/>
    </xf>
    <xf numFmtId="43" fontId="0" fillId="0" borderId="16" xfId="1" applyFont="1" applyBorder="1" applyAlignment="1">
      <alignment horizontal="center"/>
    </xf>
    <xf numFmtId="43" fontId="0" fillId="0" borderId="17" xfId="1" applyFont="1" applyBorder="1" applyAlignment="1">
      <alignment horizontal="center"/>
    </xf>
    <xf numFmtId="164" fontId="0" fillId="0" borderId="14" xfId="1" applyNumberFormat="1" applyFont="1" applyBorder="1" applyAlignment="1">
      <alignment horizontal="center" vertical="center"/>
    </xf>
    <xf numFmtId="0" fontId="0" fillId="0" borderId="14" xfId="0" applyBorder="1"/>
    <xf numFmtId="43" fontId="0" fillId="0" borderId="14" xfId="1" applyFont="1" applyBorder="1" applyAlignment="1">
      <alignment horizontal="center"/>
    </xf>
    <xf numFmtId="164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top" wrapText="1"/>
    </xf>
    <xf numFmtId="43" fontId="0" fillId="0" borderId="0" xfId="1" applyFont="1" applyBorder="1" applyAlignment="1">
      <alignment horizontal="center" wrapText="1"/>
    </xf>
    <xf numFmtId="43" fontId="0" fillId="0" borderId="0" xfId="1" applyFont="1" applyFill="1" applyBorder="1" applyAlignment="1">
      <alignment horizontal="center" wrapText="1"/>
    </xf>
    <xf numFmtId="0" fontId="0" fillId="0" borderId="0" xfId="0" applyBorder="1" applyAlignment="1">
      <alignment wrapText="1"/>
    </xf>
    <xf numFmtId="43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left" vertical="top" wrapText="1"/>
    </xf>
    <xf numFmtId="43" fontId="0" fillId="0" borderId="0" xfId="1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49"/>
  <sheetViews>
    <sheetView tabSelected="1" topLeftCell="A7" workbookViewId="0">
      <selection activeCell="A26" sqref="A26:J49"/>
    </sheetView>
  </sheetViews>
  <sheetFormatPr defaultRowHeight="15"/>
  <cols>
    <col min="1" max="1" width="9.140625" style="10"/>
    <col min="2" max="2" width="52.85546875" customWidth="1"/>
    <col min="3" max="3" width="9.140625" style="2"/>
    <col min="5" max="5" width="10.42578125" style="1" customWidth="1"/>
    <col min="6" max="6" width="14.7109375" style="1" customWidth="1"/>
    <col min="7" max="7" width="15.140625" style="1" customWidth="1"/>
    <col min="8" max="8" width="16.5703125" style="1" customWidth="1"/>
    <col min="9" max="9" width="16.85546875" customWidth="1"/>
    <col min="10" max="10" width="12.28515625" customWidth="1"/>
    <col min="11" max="11" width="10.5703125" bestFit="1" customWidth="1"/>
    <col min="12" max="12" width="42.85546875" customWidth="1"/>
  </cols>
  <sheetData>
    <row r="2" spans="1:9">
      <c r="A2" s="17"/>
      <c r="B2" s="8" t="s">
        <v>19</v>
      </c>
      <c r="C2" s="9"/>
      <c r="D2" s="3"/>
      <c r="E2" s="4"/>
      <c r="F2" s="4"/>
      <c r="G2" s="4"/>
      <c r="H2" s="4"/>
      <c r="I2" s="12"/>
    </row>
    <row r="3" spans="1:9">
      <c r="A3" s="18"/>
      <c r="B3" s="3" t="s">
        <v>10</v>
      </c>
      <c r="C3" s="7"/>
      <c r="D3" s="5"/>
      <c r="E3" s="6"/>
      <c r="F3" s="6"/>
      <c r="G3" s="6"/>
      <c r="H3" s="6"/>
      <c r="I3" s="13"/>
    </row>
    <row r="4" spans="1:9">
      <c r="A4" s="19"/>
      <c r="B4" s="47"/>
      <c r="C4" s="47"/>
      <c r="D4" s="47"/>
      <c r="E4" s="47"/>
      <c r="F4" s="47"/>
      <c r="G4" s="47"/>
      <c r="H4" s="20"/>
      <c r="I4" s="21"/>
    </row>
    <row r="5" spans="1:9">
      <c r="A5" s="22"/>
      <c r="B5" s="23"/>
      <c r="C5" s="24"/>
      <c r="D5" s="23"/>
      <c r="E5" s="24" t="s">
        <v>7</v>
      </c>
      <c r="F5" s="24" t="s">
        <v>7</v>
      </c>
      <c r="G5" s="24" t="s">
        <v>16</v>
      </c>
      <c r="H5" s="24" t="s">
        <v>8</v>
      </c>
      <c r="I5" s="24" t="s">
        <v>8</v>
      </c>
    </row>
    <row r="6" spans="1:9">
      <c r="A6" s="22" t="s">
        <v>6</v>
      </c>
      <c r="B6" s="23" t="s">
        <v>5</v>
      </c>
      <c r="C6" s="24" t="s">
        <v>0</v>
      </c>
      <c r="D6" s="23" t="s">
        <v>1</v>
      </c>
      <c r="E6" s="25" t="s">
        <v>2</v>
      </c>
      <c r="F6" s="25" t="s">
        <v>3</v>
      </c>
      <c r="G6" s="26" t="s">
        <v>14</v>
      </c>
      <c r="H6" s="26" t="s">
        <v>6</v>
      </c>
      <c r="I6" s="26" t="s">
        <v>18</v>
      </c>
    </row>
    <row r="7" spans="1:9" ht="30">
      <c r="A7" s="27">
        <v>1</v>
      </c>
      <c r="B7" s="28" t="s">
        <v>25</v>
      </c>
      <c r="C7" s="29">
        <v>0</v>
      </c>
      <c r="D7" s="30" t="s">
        <v>11</v>
      </c>
      <c r="E7" s="31"/>
      <c r="F7" s="31">
        <v>2</v>
      </c>
      <c r="G7" s="31">
        <f>(F7+E7)</f>
        <v>2</v>
      </c>
      <c r="H7" s="31">
        <f>G7*C7</f>
        <v>0</v>
      </c>
      <c r="I7" s="32">
        <f>H7*1.3</f>
        <v>0</v>
      </c>
    </row>
    <row r="8" spans="1:9" ht="45">
      <c r="A8" s="33">
        <v>2</v>
      </c>
      <c r="B8" s="34" t="s">
        <v>24</v>
      </c>
      <c r="C8" s="46" t="s">
        <v>17</v>
      </c>
      <c r="D8" s="46"/>
      <c r="E8" s="35"/>
      <c r="F8" s="35">
        <v>100</v>
      </c>
      <c r="G8" s="35">
        <f t="shared" ref="G8:G19" si="0">(F8+E8)</f>
        <v>100</v>
      </c>
      <c r="H8" s="35">
        <f>G8</f>
        <v>100</v>
      </c>
      <c r="I8" s="36">
        <f t="shared" ref="I8:I19" si="1">H8*1.3</f>
        <v>130</v>
      </c>
    </row>
    <row r="9" spans="1:9">
      <c r="A9" s="33">
        <v>3</v>
      </c>
      <c r="B9" s="34" t="s">
        <v>29</v>
      </c>
      <c r="C9" s="37">
        <f>18+16</f>
        <v>34</v>
      </c>
      <c r="D9" s="38" t="s">
        <v>4</v>
      </c>
      <c r="E9" s="35"/>
      <c r="F9" s="35">
        <v>2.5</v>
      </c>
      <c r="G9" s="35">
        <f t="shared" si="0"/>
        <v>2.5</v>
      </c>
      <c r="H9" s="35">
        <f t="shared" ref="H9:H15" si="2">G9*C9</f>
        <v>85</v>
      </c>
      <c r="I9" s="36">
        <f t="shared" si="1"/>
        <v>110.5</v>
      </c>
    </row>
    <row r="10" spans="1:9" ht="30">
      <c r="A10" s="33">
        <v>4</v>
      </c>
      <c r="B10" s="39" t="s">
        <v>26</v>
      </c>
      <c r="C10" s="37">
        <v>144</v>
      </c>
      <c r="D10" s="38" t="s">
        <v>11</v>
      </c>
      <c r="E10" s="35"/>
      <c r="F10" s="35">
        <v>3</v>
      </c>
      <c r="G10" s="35">
        <f t="shared" si="0"/>
        <v>3</v>
      </c>
      <c r="H10" s="35">
        <f t="shared" si="2"/>
        <v>432</v>
      </c>
      <c r="I10" s="36">
        <f t="shared" si="1"/>
        <v>561.6</v>
      </c>
    </row>
    <row r="11" spans="1:9">
      <c r="A11" s="33">
        <v>5</v>
      </c>
      <c r="B11" s="40" t="s">
        <v>12</v>
      </c>
      <c r="C11" s="37">
        <f>18*5</f>
        <v>90</v>
      </c>
      <c r="D11" s="38" t="s">
        <v>4</v>
      </c>
      <c r="E11" s="35"/>
      <c r="F11" s="35">
        <v>1</v>
      </c>
      <c r="G11" s="35">
        <f t="shared" si="0"/>
        <v>1</v>
      </c>
      <c r="H11" s="35">
        <f t="shared" si="2"/>
        <v>90</v>
      </c>
      <c r="I11" s="36">
        <f t="shared" si="1"/>
        <v>117</v>
      </c>
    </row>
    <row r="12" spans="1:9" ht="30">
      <c r="A12" s="33">
        <v>6</v>
      </c>
      <c r="B12" s="34" t="s">
        <v>13</v>
      </c>
      <c r="C12" s="37">
        <v>7</v>
      </c>
      <c r="D12" s="38" t="s">
        <v>15</v>
      </c>
      <c r="E12" s="35"/>
      <c r="F12" s="35">
        <v>100</v>
      </c>
      <c r="G12" s="35">
        <f t="shared" si="0"/>
        <v>100</v>
      </c>
      <c r="H12" s="35">
        <f t="shared" si="2"/>
        <v>700</v>
      </c>
      <c r="I12" s="36">
        <f t="shared" si="1"/>
        <v>910</v>
      </c>
    </row>
    <row r="13" spans="1:9">
      <c r="A13" s="33">
        <v>7</v>
      </c>
      <c r="B13" s="38" t="s">
        <v>32</v>
      </c>
      <c r="C13" s="37">
        <f>5*18</f>
        <v>90</v>
      </c>
      <c r="D13" s="38" t="s">
        <v>4</v>
      </c>
      <c r="E13" s="35">
        <v>15</v>
      </c>
      <c r="F13" s="35">
        <v>5</v>
      </c>
      <c r="G13" s="35">
        <f t="shared" si="0"/>
        <v>20</v>
      </c>
      <c r="H13" s="35">
        <f t="shared" si="2"/>
        <v>1800</v>
      </c>
      <c r="I13" s="36">
        <f t="shared" si="1"/>
        <v>2340</v>
      </c>
    </row>
    <row r="14" spans="1:9" ht="38.25">
      <c r="A14" s="33">
        <v>8</v>
      </c>
      <c r="B14" s="41" t="s">
        <v>23</v>
      </c>
      <c r="C14" s="37">
        <v>144</v>
      </c>
      <c r="D14" s="38" t="s">
        <v>11</v>
      </c>
      <c r="E14" s="35">
        <v>135</v>
      </c>
      <c r="F14" s="35">
        <v>15</v>
      </c>
      <c r="G14" s="35">
        <f t="shared" si="0"/>
        <v>150</v>
      </c>
      <c r="H14" s="35">
        <f t="shared" si="2"/>
        <v>21600</v>
      </c>
      <c r="I14" s="36">
        <f t="shared" si="1"/>
        <v>28080</v>
      </c>
    </row>
    <row r="15" spans="1:9">
      <c r="A15" s="33">
        <v>9</v>
      </c>
      <c r="B15" s="38" t="s">
        <v>28</v>
      </c>
      <c r="C15" s="37">
        <v>34</v>
      </c>
      <c r="D15" s="38" t="s">
        <v>4</v>
      </c>
      <c r="E15" s="35">
        <v>35</v>
      </c>
      <c r="F15" s="35">
        <v>10</v>
      </c>
      <c r="G15" s="35">
        <f t="shared" si="0"/>
        <v>45</v>
      </c>
      <c r="H15" s="35">
        <f t="shared" si="2"/>
        <v>1530</v>
      </c>
      <c r="I15" s="36">
        <f t="shared" si="1"/>
        <v>1989</v>
      </c>
    </row>
    <row r="16" spans="1:9">
      <c r="A16" s="33"/>
      <c r="B16" s="34"/>
      <c r="C16" s="37"/>
      <c r="D16" s="38"/>
      <c r="E16" s="35"/>
      <c r="F16" s="35"/>
      <c r="G16" s="35"/>
      <c r="H16" s="35"/>
      <c r="I16" s="36"/>
    </row>
    <row r="17" spans="1:11" ht="45">
      <c r="A17" s="33">
        <v>11</v>
      </c>
      <c r="B17" s="34" t="s">
        <v>30</v>
      </c>
      <c r="C17" s="37">
        <v>12</v>
      </c>
      <c r="D17" s="38" t="s">
        <v>15</v>
      </c>
      <c r="E17" s="35">
        <v>80</v>
      </c>
      <c r="F17" s="35">
        <v>30</v>
      </c>
      <c r="G17" s="35">
        <f t="shared" si="0"/>
        <v>110</v>
      </c>
      <c r="H17" s="35">
        <f>G17*C17</f>
        <v>1320</v>
      </c>
      <c r="I17" s="36">
        <f t="shared" si="1"/>
        <v>1716</v>
      </c>
    </row>
    <row r="18" spans="1:11" ht="45">
      <c r="A18" s="33">
        <v>12</v>
      </c>
      <c r="B18" s="34" t="s">
        <v>27</v>
      </c>
      <c r="C18" s="37">
        <v>144</v>
      </c>
      <c r="D18" s="38" t="s">
        <v>11</v>
      </c>
      <c r="E18" s="35">
        <v>2</v>
      </c>
      <c r="F18" s="35">
        <v>2</v>
      </c>
      <c r="G18" s="35">
        <f t="shared" si="0"/>
        <v>4</v>
      </c>
      <c r="H18" s="35">
        <f t="shared" ref="H18:H19" si="3">G18*C18</f>
        <v>576</v>
      </c>
      <c r="I18" s="36">
        <f t="shared" si="1"/>
        <v>748.80000000000007</v>
      </c>
    </row>
    <row r="19" spans="1:11" ht="60">
      <c r="A19" s="33">
        <v>13</v>
      </c>
      <c r="B19" s="34" t="s">
        <v>20</v>
      </c>
      <c r="C19" s="37">
        <v>360</v>
      </c>
      <c r="D19" s="38" t="s">
        <v>11</v>
      </c>
      <c r="E19" s="35">
        <v>6</v>
      </c>
      <c r="F19" s="35">
        <v>4</v>
      </c>
      <c r="G19" s="35">
        <f t="shared" si="0"/>
        <v>10</v>
      </c>
      <c r="H19" s="35">
        <f t="shared" si="3"/>
        <v>3600</v>
      </c>
      <c r="I19" s="36">
        <f t="shared" si="1"/>
        <v>4680</v>
      </c>
    </row>
    <row r="20" spans="1:11">
      <c r="A20" s="33"/>
      <c r="B20" s="34" t="s">
        <v>31</v>
      </c>
      <c r="C20" s="37"/>
      <c r="D20" s="38"/>
      <c r="E20" s="35"/>
      <c r="F20" s="42"/>
      <c r="G20" s="42"/>
      <c r="H20" s="42"/>
      <c r="I20" s="43">
        <v>617.1</v>
      </c>
      <c r="K20" s="11"/>
    </row>
    <row r="21" spans="1:11">
      <c r="A21" s="33"/>
      <c r="B21" s="38"/>
      <c r="C21" s="37"/>
      <c r="D21" s="38"/>
      <c r="E21" s="35"/>
      <c r="F21" s="49"/>
      <c r="G21" s="50"/>
      <c r="H21" s="45" t="s">
        <v>21</v>
      </c>
      <c r="I21" s="45" t="s">
        <v>22</v>
      </c>
    </row>
    <row r="22" spans="1:11">
      <c r="A22" s="33"/>
      <c r="B22" s="38"/>
      <c r="C22" s="37"/>
      <c r="D22" s="38"/>
      <c r="E22" s="35"/>
      <c r="F22" s="48" t="s">
        <v>9</v>
      </c>
      <c r="G22" s="48"/>
      <c r="H22" s="45">
        <f>SUM(H7:H19)</f>
        <v>31833</v>
      </c>
      <c r="I22" s="45">
        <f>SUM(I7:I20)</f>
        <v>42000</v>
      </c>
      <c r="K22" s="11"/>
    </row>
    <row r="23" spans="1:11">
      <c r="A23" s="33"/>
      <c r="B23" s="38"/>
      <c r="C23" s="37"/>
      <c r="D23" s="38"/>
      <c r="E23" s="35"/>
      <c r="F23" s="44"/>
      <c r="G23" s="44"/>
      <c r="H23" s="44"/>
      <c r="I23" s="44"/>
    </row>
    <row r="24" spans="1:11">
      <c r="A24" s="33"/>
      <c r="B24" s="38" t="s">
        <v>33</v>
      </c>
      <c r="C24" s="37"/>
      <c r="D24" s="38"/>
      <c r="E24" s="35"/>
      <c r="F24" s="35"/>
      <c r="G24" s="35"/>
      <c r="H24" s="35"/>
      <c r="I24" s="35"/>
    </row>
    <row r="25" spans="1:11">
      <c r="A25" s="51"/>
      <c r="B25" s="52"/>
      <c r="C25" s="53"/>
      <c r="D25" s="52"/>
      <c r="E25" s="42"/>
      <c r="F25" s="42"/>
      <c r="G25" s="42"/>
      <c r="H25" s="42"/>
      <c r="I25" s="52"/>
    </row>
    <row r="26" spans="1:11">
      <c r="A26" s="54"/>
      <c r="B26" s="14"/>
      <c r="C26" s="15"/>
      <c r="D26" s="14"/>
      <c r="E26" s="16"/>
      <c r="F26" s="16"/>
      <c r="G26" s="16"/>
      <c r="H26" s="16"/>
      <c r="I26" s="14"/>
      <c r="J26" s="14"/>
    </row>
    <row r="27" spans="1:11">
      <c r="A27" s="54"/>
      <c r="B27" s="14"/>
      <c r="C27" s="15"/>
      <c r="D27" s="14"/>
      <c r="E27" s="16"/>
      <c r="F27" s="16"/>
      <c r="G27" s="16"/>
      <c r="H27" s="16"/>
      <c r="I27" s="14"/>
      <c r="J27" s="14"/>
    </row>
    <row r="28" spans="1:11">
      <c r="A28" s="54"/>
      <c r="B28" s="14"/>
      <c r="C28" s="15"/>
      <c r="D28" s="14"/>
      <c r="E28" s="16"/>
      <c r="F28" s="16"/>
      <c r="G28" s="16"/>
      <c r="H28" s="16"/>
      <c r="I28" s="14"/>
      <c r="J28" s="14"/>
    </row>
    <row r="29" spans="1:11">
      <c r="A29" s="54"/>
      <c r="B29" s="14"/>
      <c r="C29" s="15"/>
      <c r="D29" s="14"/>
      <c r="E29" s="16"/>
      <c r="F29" s="16"/>
      <c r="G29" s="16"/>
      <c r="H29" s="16"/>
      <c r="I29" s="14"/>
      <c r="J29" s="14"/>
    </row>
    <row r="30" spans="1:11">
      <c r="A30" s="54"/>
      <c r="B30" s="55"/>
      <c r="C30" s="55"/>
      <c r="D30" s="55"/>
      <c r="E30" s="55"/>
      <c r="F30" s="55"/>
      <c r="G30" s="55"/>
      <c r="H30" s="16"/>
      <c r="I30" s="14"/>
      <c r="J30" s="14"/>
    </row>
    <row r="31" spans="1:11">
      <c r="A31" s="54"/>
      <c r="B31" s="14"/>
      <c r="C31" s="15"/>
      <c r="D31" s="14"/>
      <c r="E31" s="15"/>
      <c r="F31" s="15"/>
      <c r="G31" s="15"/>
      <c r="H31" s="15"/>
      <c r="I31" s="15"/>
      <c r="J31" s="14"/>
    </row>
    <row r="32" spans="1:11">
      <c r="A32" s="54"/>
      <c r="B32" s="14"/>
      <c r="C32" s="15"/>
      <c r="D32" s="14"/>
      <c r="E32" s="56"/>
      <c r="F32" s="56"/>
      <c r="G32" s="57"/>
      <c r="H32" s="57"/>
      <c r="I32" s="57"/>
      <c r="J32" s="14"/>
    </row>
    <row r="33" spans="1:10">
      <c r="A33" s="54"/>
      <c r="B33" s="58"/>
      <c r="C33" s="15"/>
      <c r="D33" s="14"/>
      <c r="E33" s="16"/>
      <c r="F33" s="16"/>
      <c r="G33" s="16"/>
      <c r="H33" s="16"/>
      <c r="I33" s="59"/>
      <c r="J33" s="14"/>
    </row>
    <row r="34" spans="1:10">
      <c r="A34" s="54"/>
      <c r="B34" s="58"/>
      <c r="C34" s="60"/>
      <c r="D34" s="60"/>
      <c r="E34" s="16"/>
      <c r="F34" s="16"/>
      <c r="G34" s="16"/>
      <c r="H34" s="16"/>
      <c r="I34" s="59"/>
      <c r="J34" s="14"/>
    </row>
    <row r="35" spans="1:10">
      <c r="A35" s="54"/>
      <c r="B35" s="58"/>
      <c r="C35" s="15"/>
      <c r="D35" s="14"/>
      <c r="E35" s="16"/>
      <c r="F35" s="16"/>
      <c r="G35" s="16"/>
      <c r="H35" s="16"/>
      <c r="I35" s="59"/>
      <c r="J35" s="14"/>
    </row>
    <row r="36" spans="1:10">
      <c r="A36" s="54"/>
      <c r="B36" s="61"/>
      <c r="C36" s="15"/>
      <c r="D36" s="14"/>
      <c r="E36" s="16"/>
      <c r="F36" s="16"/>
      <c r="G36" s="16"/>
      <c r="H36" s="16"/>
      <c r="I36" s="59"/>
      <c r="J36" s="14"/>
    </row>
    <row r="37" spans="1:10">
      <c r="A37" s="54"/>
      <c r="B37" s="62"/>
      <c r="C37" s="15"/>
      <c r="D37" s="14"/>
      <c r="E37" s="16"/>
      <c r="F37" s="16"/>
      <c r="G37" s="16"/>
      <c r="H37" s="16"/>
      <c r="I37" s="59"/>
      <c r="J37" s="14"/>
    </row>
    <row r="38" spans="1:10">
      <c r="A38" s="54"/>
      <c r="B38" s="58"/>
      <c r="C38" s="15"/>
      <c r="D38" s="14"/>
      <c r="E38" s="16"/>
      <c r="F38" s="16"/>
      <c r="G38" s="16"/>
      <c r="H38" s="16"/>
      <c r="I38" s="59"/>
      <c r="J38" s="14"/>
    </row>
    <row r="39" spans="1:10">
      <c r="A39" s="54"/>
      <c r="B39" s="14"/>
      <c r="C39" s="15"/>
      <c r="D39" s="14"/>
      <c r="E39" s="16"/>
      <c r="F39" s="16"/>
      <c r="G39" s="16"/>
      <c r="H39" s="16"/>
      <c r="I39" s="59"/>
      <c r="J39" s="14"/>
    </row>
    <row r="40" spans="1:10">
      <c r="A40" s="54"/>
      <c r="B40" s="63"/>
      <c r="C40" s="15"/>
      <c r="D40" s="14"/>
      <c r="E40" s="16"/>
      <c r="F40" s="16"/>
      <c r="G40" s="16"/>
      <c r="H40" s="16"/>
      <c r="I40" s="59"/>
      <c r="J40" s="14"/>
    </row>
    <row r="41" spans="1:10">
      <c r="A41" s="54"/>
      <c r="B41" s="14"/>
      <c r="C41" s="15"/>
      <c r="D41" s="14"/>
      <c r="E41" s="16"/>
      <c r="F41" s="16"/>
      <c r="G41" s="16"/>
      <c r="H41" s="16"/>
      <c r="I41" s="59"/>
      <c r="J41" s="14"/>
    </row>
    <row r="42" spans="1:10">
      <c r="A42" s="54"/>
      <c r="B42" s="58"/>
      <c r="C42" s="15"/>
      <c r="D42" s="14"/>
      <c r="E42" s="16"/>
      <c r="F42" s="16"/>
      <c r="G42" s="16"/>
      <c r="H42" s="16"/>
      <c r="I42" s="59"/>
      <c r="J42" s="14"/>
    </row>
    <row r="43" spans="1:10">
      <c r="A43" s="54"/>
      <c r="B43" s="58"/>
      <c r="C43" s="15"/>
      <c r="D43" s="14"/>
      <c r="E43" s="16"/>
      <c r="F43" s="16"/>
      <c r="G43" s="16"/>
      <c r="H43" s="16"/>
      <c r="I43" s="59"/>
      <c r="J43" s="14"/>
    </row>
    <row r="44" spans="1:10">
      <c r="A44" s="54"/>
      <c r="B44" s="58"/>
      <c r="C44" s="15"/>
      <c r="D44" s="14"/>
      <c r="E44" s="16"/>
      <c r="F44" s="16"/>
      <c r="G44" s="16"/>
      <c r="H44" s="16"/>
      <c r="I44" s="59"/>
      <c r="J44" s="14"/>
    </row>
    <row r="45" spans="1:10">
      <c r="A45" s="54"/>
      <c r="B45" s="58"/>
      <c r="C45" s="15"/>
      <c r="D45" s="14"/>
      <c r="E45" s="16"/>
      <c r="F45" s="16"/>
      <c r="G45" s="16"/>
      <c r="H45" s="16"/>
      <c r="I45" s="59"/>
      <c r="J45" s="14"/>
    </row>
    <row r="46" spans="1:10">
      <c r="A46" s="54"/>
      <c r="B46" s="58"/>
      <c r="C46" s="15"/>
      <c r="D46" s="14"/>
      <c r="E46" s="16"/>
      <c r="F46" s="16"/>
      <c r="G46" s="16"/>
      <c r="H46" s="16"/>
      <c r="I46" s="59"/>
      <c r="J46" s="59"/>
    </row>
    <row r="47" spans="1:10">
      <c r="A47" s="54"/>
      <c r="B47" s="14"/>
      <c r="C47" s="15"/>
      <c r="D47" s="14"/>
      <c r="E47" s="16"/>
      <c r="F47" s="64"/>
      <c r="G47" s="64"/>
      <c r="H47" s="16"/>
      <c r="I47" s="16"/>
      <c r="J47" s="14"/>
    </row>
    <row r="48" spans="1:10">
      <c r="A48" s="54"/>
      <c r="B48" s="14"/>
      <c r="C48" s="15"/>
      <c r="D48" s="14"/>
      <c r="E48" s="16"/>
      <c r="F48" s="64"/>
      <c r="G48" s="64"/>
      <c r="H48" s="16"/>
      <c r="I48" s="16"/>
      <c r="J48" s="14"/>
    </row>
    <row r="49" spans="1:10">
      <c r="A49" s="54"/>
      <c r="B49" s="14"/>
      <c r="C49" s="15"/>
      <c r="D49" s="14"/>
      <c r="E49" s="16"/>
      <c r="F49" s="16"/>
      <c r="G49" s="16"/>
      <c r="H49" s="16"/>
      <c r="I49" s="14"/>
      <c r="J49" s="14"/>
    </row>
  </sheetData>
  <mergeCells count="8">
    <mergeCell ref="B4:G4"/>
    <mergeCell ref="F47:G47"/>
    <mergeCell ref="F48:G48"/>
    <mergeCell ref="C8:D8"/>
    <mergeCell ref="B30:G30"/>
    <mergeCell ref="C34:D34"/>
    <mergeCell ref="F22:G22"/>
    <mergeCell ref="F21:G21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2016-04-18T19:52:48Z</cp:lastPrinted>
  <dcterms:created xsi:type="dcterms:W3CDTF">2016-04-08T17:15:40Z</dcterms:created>
  <dcterms:modified xsi:type="dcterms:W3CDTF">2016-05-25T18:20:26Z</dcterms:modified>
</cp:coreProperties>
</file>